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/>
  <bookViews>
    <workbookView windowWidth="28245" windowHeight="12345"/>
  </bookViews>
  <sheets>
    <sheet r:id="rId1" name="产品利润计算" sheetId="1"/>
  </sheets>
  <calcPr calcId="144525"/>
</workbook>
</file>

<file path=xl/sharedStrings.xml><?xml version="1.0" encoding="utf-8"?>
<sst xmlns="http://schemas.openxmlformats.org/spreadsheetml/2006/main" count="67" uniqueCount="37">
  <si>
    <t>FBM自发货产品利润计算器</t>
  </si>
  <si>
    <t>了解详情请加微信：zhiyick</t>
  </si>
  <si>
    <t>点此查看使用教程</t>
  </si>
  <si>
    <t>运费计算</t>
  </si>
  <si>
    <t>成本计算</t>
  </si>
  <si>
    <t>利润计算</t>
  </si>
  <si>
    <r>
      <rPr>
        <sz val="12.000000"/>
        <color theme="1"/>
        <rFont val="微软雅黑"/>
        <charset val="134"/>
      </rPr>
      <t>运费单价</t>
    </r>
    <r>
      <rPr>
        <sz val="9.000000"/>
        <color theme="1"/>
        <rFont val="微软雅黑"/>
        <charset val="134"/>
      </rPr>
      <t>（单位：元/千克）</t>
    </r>
  </si>
  <si>
    <r>
      <rPr>
        <sz val="12.000000"/>
        <color theme="1"/>
        <rFont val="微软雅黑"/>
        <charset val="134"/>
      </rPr>
      <t>采购/生产成本</t>
    </r>
    <r>
      <rPr>
        <sz val="9.000000"/>
        <color theme="1"/>
        <rFont val="微软雅黑"/>
        <charset val="134"/>
      </rPr>
      <t>（单位：元）</t>
    </r>
  </si>
  <si>
    <r>
      <rPr>
        <sz val="12.000000"/>
        <color theme="1"/>
        <rFont val="微软雅黑"/>
        <charset val="134"/>
      </rPr>
      <t>汇率</t>
    </r>
    <r>
      <rPr>
        <sz val="9.000000"/>
        <color theme="1"/>
        <rFont val="微软雅黑"/>
        <charset val="134"/>
      </rPr>
      <t>(单位:1:X)</t>
    </r>
  </si>
  <si>
    <t>荣誉出品</t>
  </si>
  <si>
    <r>
      <rPr>
        <sz val="12.000000"/>
        <color theme="1"/>
        <rFont val="微软雅黑"/>
        <charset val="134"/>
      </rPr>
      <t>产品重量</t>
    </r>
    <r>
      <rPr>
        <sz val="9.000000"/>
        <color theme="1"/>
        <rFont val="微软雅黑"/>
        <charset val="134"/>
      </rPr>
      <t>（单位：千克）</t>
    </r>
  </si>
  <si>
    <r>
      <rPr>
        <sz val="12.000000"/>
        <color theme="1"/>
        <rFont val="微软雅黑"/>
        <charset val="134"/>
      </rPr>
      <t>类目佣金</t>
    </r>
    <r>
      <rPr>
        <sz val="9.000000"/>
        <color theme="1"/>
        <rFont val="微软雅黑"/>
        <charset val="134"/>
      </rPr>
      <t>（单位：%）</t>
    </r>
  </si>
  <si>
    <r>
      <rPr>
        <sz val="12.000000"/>
        <color theme="1"/>
        <rFont val="微软雅黑"/>
        <charset val="134"/>
      </rPr>
      <t>售价</t>
    </r>
    <r>
      <rPr>
        <sz val="9.000000"/>
        <color theme="1"/>
        <rFont val="微软雅黑"/>
        <charset val="134"/>
      </rPr>
      <t>（单位：美金）</t>
    </r>
  </si>
  <si>
    <r>
      <rPr>
        <sz val="12.000000"/>
        <color theme="1"/>
        <rFont val="微软雅黑"/>
        <charset val="134"/>
      </rPr>
      <t>挂号费</t>
    </r>
    <r>
      <rPr>
        <sz val="9.000000"/>
        <color theme="1"/>
        <rFont val="微软雅黑"/>
        <charset val="134"/>
      </rPr>
      <t>（单位：元）</t>
    </r>
  </si>
  <si>
    <r>
      <rPr>
        <sz val="12.000000"/>
        <color theme="1"/>
        <rFont val="微软雅黑"/>
        <charset val="134"/>
      </rPr>
      <t>退货率</t>
    </r>
    <r>
      <rPr>
        <sz val="9.000000"/>
        <color theme="1"/>
        <rFont val="微软雅黑"/>
        <charset val="134"/>
      </rPr>
      <t>（单位：%）</t>
    </r>
  </si>
  <si>
    <r>
      <rPr>
        <sz val="12.000000"/>
        <color theme="1"/>
        <rFont val="微软雅黑"/>
        <charset val="134"/>
      </rPr>
      <t>利润</t>
    </r>
    <r>
      <rPr>
        <sz val="9.000000"/>
        <color theme="1"/>
        <rFont val="微软雅黑"/>
        <charset val="134"/>
      </rPr>
      <t>（单位：元）</t>
    </r>
  </si>
  <si>
    <t>使用表格遇到问题联系微信：zhiyisxy</t>
  </si>
  <si>
    <r>
      <rPr>
        <sz val="12.000000"/>
        <color theme="1"/>
        <rFont val="微软雅黑"/>
        <charset val="134"/>
      </rPr>
      <t>国内运费</t>
    </r>
    <r>
      <rPr>
        <sz val="9.000000"/>
        <color theme="1"/>
        <rFont val="微软雅黑"/>
        <charset val="134"/>
      </rPr>
      <t>（单位：元）</t>
    </r>
  </si>
  <si>
    <r>
      <rPr>
        <sz val="12.000000"/>
        <color theme="1"/>
        <rFont val="微软雅黑"/>
        <charset val="134"/>
      </rPr>
      <t>平均退货费用</t>
    </r>
    <r>
      <rPr>
        <sz val="9.000000"/>
        <color theme="1"/>
        <rFont val="微软雅黑"/>
        <charset val="134"/>
      </rPr>
      <t>（单位：元）</t>
    </r>
  </si>
  <si>
    <r>
      <rPr>
        <sz val="12.000000"/>
        <color theme="1"/>
        <rFont val="微软雅黑"/>
        <charset val="134"/>
      </rPr>
      <t>国际运费</t>
    </r>
    <r>
      <rPr>
        <sz val="9.000000"/>
        <color theme="1"/>
        <rFont val="微软雅黑"/>
        <charset val="134"/>
      </rPr>
      <t>（单位：元）</t>
    </r>
  </si>
  <si>
    <r>
      <rPr>
        <sz val="12.000000"/>
        <color theme="1"/>
        <rFont val="微软雅黑"/>
        <charset val="134"/>
      </rPr>
      <t>VAT费用</t>
    </r>
    <r>
      <rPr>
        <sz val="9.000000"/>
        <color theme="1"/>
        <rFont val="微软雅黑"/>
        <charset val="134"/>
      </rPr>
      <t>（单位：%）</t>
    </r>
  </si>
  <si>
    <t>本计算器由知易电商出品,使用表格遇到问题联系微信：zhiyisxy</t>
  </si>
  <si>
    <r>
      <rPr>
        <sz val="12.000000"/>
        <color theme="1"/>
        <rFont val="微软雅黑"/>
        <charset val="134"/>
      </rPr>
      <t>总运费</t>
    </r>
    <r>
      <rPr>
        <sz val="9.000000"/>
        <color theme="1"/>
        <rFont val="微软雅黑"/>
        <charset val="134"/>
      </rPr>
      <t>（单位：元）</t>
    </r>
  </si>
  <si>
    <r>
      <rPr>
        <sz val="12.000000"/>
        <color theme="1"/>
        <rFont val="微软雅黑"/>
        <charset val="134"/>
      </rPr>
      <t>其他杂费</t>
    </r>
    <r>
      <rPr>
        <sz val="9.000000"/>
        <color theme="1"/>
        <rFont val="微软雅黑"/>
        <charset val="134"/>
      </rPr>
      <t>（单位：%）</t>
    </r>
  </si>
  <si>
    <r>
      <rPr>
        <sz val="12.000000"/>
        <color theme="1"/>
        <rFont val="微软雅黑"/>
        <charset val="134"/>
      </rPr>
      <t>总成本</t>
    </r>
    <r>
      <rPr>
        <sz val="9.000000"/>
        <color theme="1"/>
        <rFont val="微软雅黑"/>
        <charset val="134"/>
      </rPr>
      <t>（单位：元）</t>
    </r>
  </si>
  <si>
    <r>
      <rPr>
        <b val="1"/>
        <sz val="12.000000"/>
        <rFont val="阿里巴巴普惠体"/>
        <charset val="134"/>
      </rPr>
      <t>↑↑扫描</t>
    </r>
    <r>
      <rPr>
        <b val="1"/>
        <sz val="12.000000"/>
        <color rgb="FFFF0000"/>
        <rFont val="阿里巴巴普惠体"/>
        <charset val="134"/>
      </rPr>
      <t>上方微信二维码</t>
    </r>
    <r>
      <rPr>
        <b val="1"/>
        <sz val="12.000000"/>
        <rFont val="阿里巴巴普惠体"/>
        <charset val="134"/>
      </rPr>
      <t>获取使用教程↑↑</t>
    </r>
  </si>
  <si>
    <t>FBA亚马逊物流产品利润计算器</t>
  </si>
  <si>
    <t>头程运费计算</t>
  </si>
  <si>
    <t>FBA费用计算</t>
  </si>
  <si>
    <r>
      <rPr>
        <sz val="12.000000"/>
        <color theme="1"/>
        <rFont val="微软雅黑"/>
        <charset val="134"/>
      </rPr>
      <t>尾程配送费</t>
    </r>
    <r>
      <rPr>
        <sz val="9.000000"/>
        <color theme="1"/>
        <rFont val="微软雅黑"/>
        <charset val="134"/>
      </rPr>
      <t>（单位：美元）</t>
    </r>
  </si>
  <si>
    <r>
      <rPr>
        <sz val="12.000000"/>
        <color theme="1"/>
        <rFont val="微软雅黑"/>
        <charset val="134"/>
      </rPr>
      <t>合仓费</t>
    </r>
    <r>
      <rPr>
        <sz val="9.000000"/>
        <color theme="1"/>
        <rFont val="微软雅黑"/>
        <charset val="134"/>
      </rPr>
      <t>（单位：美元）</t>
    </r>
  </si>
  <si>
    <r>
      <rPr>
        <sz val="12.000000"/>
        <color theme="1"/>
        <rFont val="微软雅黑"/>
        <charset val="134"/>
      </rPr>
      <t>广告费用占比</t>
    </r>
    <r>
      <rPr>
        <sz val="9.000000"/>
        <color theme="1"/>
        <rFont val="微软雅黑"/>
        <charset val="134"/>
      </rPr>
      <t>（单位：%）</t>
    </r>
  </si>
  <si>
    <r>
      <rPr>
        <sz val="12.000000"/>
        <color theme="1"/>
        <rFont val="微软雅黑"/>
        <charset val="134"/>
      </rPr>
      <t>头程运费</t>
    </r>
    <r>
      <rPr>
        <sz val="9.000000"/>
        <color theme="1"/>
        <rFont val="微软雅黑"/>
        <charset val="134"/>
      </rPr>
      <t>（单位：元）</t>
    </r>
  </si>
  <si>
    <r>
      <rPr>
        <sz val="12.000000"/>
        <color theme="1"/>
        <rFont val="微软雅黑"/>
        <charset val="134"/>
      </rPr>
      <t>尾程退货费</t>
    </r>
    <r>
      <rPr>
        <sz val="9.000000"/>
        <color theme="1"/>
        <rFont val="微软雅黑"/>
        <charset val="134"/>
      </rPr>
      <t>（单位：美元）</t>
    </r>
  </si>
  <si>
    <r>
      <rPr>
        <sz val="12.000000"/>
        <color theme="1"/>
        <rFont val="微软雅黑"/>
        <charset val="134"/>
      </rPr>
      <t>FBA总费用</t>
    </r>
    <r>
      <rPr>
        <sz val="9.000000"/>
        <color theme="1"/>
        <rFont val="微软雅黑"/>
        <charset val="134"/>
      </rPr>
      <t>（单位：元）</t>
    </r>
  </si>
  <si>
    <t>点此查看</t>
    <phoneticPr fontId="1" type="noConversion" alignment="left"/>
  </si>
  <si>
    <t>使用表格遇到问题联系微信：zhiyisx</t>
    <phoneticPr fontId="1" type="noConversion" alignment="left"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</si>
</sst>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  <numFmt numFmtId="178" formatCode="0.00;[Red]0.00"/>
    <numFmt numFmtId="179" formatCode="0.00_);[Red]\(0.00\)"/>
    <numFmt numFmtId="180" formatCode="0.00_ ;[Red]\-0.00\ "/>
  </numFmts>
  <fonts count="37">
    <font>
      <sz val="11.000000"/>
      <color theme="1"/>
      <name val="宋体"/>
      <charset val="134"/>
      <scheme val="minor"/>
    </font>
    <font>
      <sz val="16.000000"/>
      <color theme="1"/>
      <name val="宋体"/>
      <charset val="134"/>
      <scheme val="minor"/>
    </font>
    <font>
      <b val="1"/>
      <sz val="18.000000"/>
      <color rgb="FFFE7100"/>
      <name val="微软雅黑"/>
      <charset val="134"/>
    </font>
    <font>
      <sz val="12.000000"/>
      <color theme="0"/>
      <name val="微软雅黑"/>
      <charset val="134"/>
    </font>
    <font>
      <b val="1"/>
      <sz val="16.000000"/>
      <color theme="0"/>
      <name val="宋体"/>
      <charset val="134"/>
      <scheme val="minor"/>
    </font>
    <font>
      <sz val="12.000000"/>
      <color theme="1"/>
      <name val="微软雅黑"/>
      <charset val="134"/>
    </font>
    <font>
      <sz val="11.000000"/>
      <color theme="1"/>
      <name val="微软雅黑"/>
      <charset val="134"/>
    </font>
    <font>
      <b val="1"/>
      <sz val="18.000000"/>
      <color rgb="FF002060"/>
      <name val="微软雅黑"/>
      <charset val="134"/>
    </font>
    <font>
      <sz val="11.000000"/>
      <color theme="0"/>
      <name val="宋体"/>
      <charset val="134"/>
      <scheme val="minor"/>
    </font>
    <font>
      <sz val="12.000000"/>
      <color rgb="FFE7E6E6"/>
      <name val="微软雅黑"/>
      <charset val="134"/>
    </font>
    <font>
      <sz val="12.000000"/>
      <color theme="1"/>
      <name val="宋体"/>
      <charset val="134"/>
      <scheme val="minor"/>
    </font>
    <font>
      <b val="1"/>
      <sz val="20.000000"/>
      <color rgb="FFFF0000"/>
      <name val="微软雅黑"/>
      <charset val="134"/>
    </font>
    <font>
      <sz val="11.000000"/>
      <color rgb="FFFF0000"/>
      <name val="宋体"/>
      <charset val="134"/>
      <scheme val="minor"/>
    </font>
    <font>
      <b val="1"/>
      <sz val="12.000000"/>
      <name val="阿里巴巴普惠体"/>
      <charset val="134"/>
    </font>
    <font>
      <b val="1"/>
      <sz val="12.000000"/>
      <color rgb="FFFF0000"/>
      <name val="阿里巴巴普惠体"/>
      <charset val="134"/>
    </font>
    <font>
      <sz val="11.000000"/>
      <color rgb="FFE7E6E6"/>
      <name val="宋体"/>
      <charset val="134"/>
      <scheme val="minor"/>
    </font>
    <font>
      <b val="1"/>
      <sz val="18.000000"/>
      <color theme="0"/>
      <name val="微软雅黑"/>
      <charset val="0"/>
    </font>
    <font>
      <b val="1"/>
      <sz val="18.000000"/>
      <color theme="3"/>
      <name val="宋体"/>
      <charset val="134"/>
      <scheme val="minor"/>
    </font>
    <font>
      <sz val="11.000000"/>
      <color rgb="FF800080"/>
      <u val="single"/>
      <name val="宋体"/>
      <charset val="0"/>
      <scheme val="minor"/>
    </font>
    <font>
      <b val="1"/>
      <sz val="11.000000"/>
      <color theme="3"/>
      <name val="宋体"/>
      <charset val="134"/>
      <scheme val="minor"/>
    </font>
    <font>
      <sz val="11.000000"/>
      <color rgb="FF9C0006"/>
      <name val="宋体"/>
      <charset val="0"/>
      <scheme val="minor"/>
    </font>
    <font>
      <sz val="11.000000"/>
      <color rgb="FF9C6500"/>
      <name val="宋体"/>
      <charset val="0"/>
      <scheme val="minor"/>
    </font>
    <font>
      <sz val="11.000000"/>
      <color theme="0"/>
      <name val="宋体"/>
      <charset val="0"/>
      <scheme val="minor"/>
    </font>
    <font>
      <sz val="11.000000"/>
      <color rgb="FF3F3F76"/>
      <name val="宋体"/>
      <charset val="0"/>
      <scheme val="minor"/>
    </font>
    <font>
      <b val="1"/>
      <sz val="11.000000"/>
      <color rgb="FFFFFFFF"/>
      <name val="宋体"/>
      <charset val="0"/>
      <scheme val="minor"/>
    </font>
    <font>
      <b val="1"/>
      <sz val="11.000000"/>
      <color rgb="FFFA7D00"/>
      <name val="宋体"/>
      <charset val="0"/>
      <scheme val="minor"/>
    </font>
    <font>
      <sz val="11.000000"/>
      <color theme="1"/>
      <name val="宋体"/>
      <charset val="0"/>
      <scheme val="minor"/>
    </font>
    <font>
      <sz val="11.000000"/>
      <color rgb="FF0000FF"/>
      <u val="single"/>
      <name val="宋体"/>
      <charset val="0"/>
      <scheme val="minor"/>
    </font>
    <font>
      <sz val="11.000000"/>
      <color rgb="FFFF0000"/>
      <name val="宋体"/>
      <charset val="0"/>
      <scheme val="minor"/>
    </font>
    <font>
      <i val="1"/>
      <sz val="11.000000"/>
      <color rgb="FF7F7F7F"/>
      <name val="宋体"/>
      <charset val="0"/>
      <scheme val="minor"/>
    </font>
    <font>
      <sz val="11.000000"/>
      <color rgb="FF006100"/>
      <name val="宋体"/>
      <charset val="0"/>
      <scheme val="minor"/>
    </font>
    <font>
      <b val="1"/>
      <sz val="13.000000"/>
      <color theme="3"/>
      <name val="宋体"/>
      <charset val="134"/>
      <scheme val="minor"/>
    </font>
    <font>
      <b val="1"/>
      <sz val="15.000000"/>
      <color theme="3"/>
      <name val="宋体"/>
      <charset val="134"/>
      <scheme val="minor"/>
    </font>
    <font>
      <sz val="11.000000"/>
      <color rgb="FFFA7D00"/>
      <name val="宋体"/>
      <charset val="0"/>
      <scheme val="minor"/>
    </font>
    <font>
      <b val="1"/>
      <sz val="11.000000"/>
      <color rgb="FF3F3F3F"/>
      <name val="宋体"/>
      <charset val="0"/>
      <scheme val="minor"/>
    </font>
    <font>
      <b val="1"/>
      <sz val="11.000000"/>
      <color theme="1"/>
      <name val="宋体"/>
      <charset val="0"/>
      <scheme val="minor"/>
    </font>
    <font>
      <sz val="9.000000"/>
      <color theme="1"/>
      <name val="微软雅黑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3B1F55"/>
        <bgColor indexed="64"/>
      </patternFill>
    </fill>
    <fill>
      <patternFill patternType="solid">
        <fgColor theme="8" tint="-0.25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F0101"/>
        <bgColor indexed="64"/>
      </patternFill>
    </fill>
    <fill>
      <patternFill patternType="solid">
        <fgColor rgb="FFFE7100"/>
        <bgColor indexed="64"/>
      </patternFill>
    </fill>
    <fill>
      <patternFill patternType="solid">
        <fgColor theme="4" tint="-0.25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6"/>
        <bgColor indexed="64"/>
      </patternFill>
    </fill>
  </fills>
  <borders count="34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medium">
        <color auto="true"/>
      </left>
      <right/>
      <top style="medium">
        <color auto="true"/>
      </top>
      <bottom/>
      <diagonal/>
    </border>
    <border>
      <left/>
      <right/>
      <top style="medium">
        <color auto="true"/>
      </top>
      <bottom/>
      <diagonal/>
    </border>
    <border>
      <left style="medium">
        <color auto="true"/>
      </left>
      <right/>
      <top/>
      <bottom/>
      <diagonal/>
    </border>
    <border>
      <left style="double">
        <color auto="true"/>
      </left>
      <right style="double">
        <color auto="true"/>
      </right>
      <top style="double">
        <color auto="true"/>
      </top>
      <bottom style="double">
        <color auto="true"/>
      </bottom>
      <diagonal/>
    </border>
    <border>
      <left style="double">
        <color auto="true"/>
      </left>
      <right style="double">
        <color auto="true"/>
      </right>
      <top/>
      <bottom style="double">
        <color auto="true"/>
      </bottom>
      <diagonal/>
    </border>
    <border>
      <left style="medium">
        <color auto="true"/>
      </left>
      <right/>
      <top/>
      <bottom style="medium">
        <color auto="true"/>
      </bottom>
      <diagonal/>
    </border>
    <border>
      <left/>
      <right/>
      <top/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double">
        <color auto="true"/>
      </top>
      <bottom/>
      <diagonal/>
    </border>
    <border>
      <left style="thick">
        <color auto="true"/>
      </left>
      <right/>
      <top style="thick">
        <color auto="true"/>
      </top>
      <bottom/>
      <diagonal/>
    </border>
    <border>
      <left style="thick">
        <color auto="true"/>
      </left>
      <right/>
      <top/>
      <bottom/>
      <diagonal/>
    </border>
    <border>
      <left style="thick">
        <color auto="true"/>
      </left>
      <right/>
      <top/>
      <bottom style="thick">
        <color auto="true"/>
      </bottom>
      <diagonal/>
    </border>
    <border>
      <left/>
      <right/>
      <top style="thick">
        <color auto="true"/>
      </top>
      <bottom/>
      <diagonal/>
    </border>
    <border>
      <left/>
      <right style="thick">
        <color auto="true"/>
      </right>
      <top style="thick">
        <color auto="true"/>
      </top>
      <bottom/>
      <diagonal/>
    </border>
    <border>
      <left/>
      <right style="thick">
        <color auto="true"/>
      </right>
      <top/>
      <bottom/>
      <diagonal/>
    </border>
    <border>
      <left/>
      <right/>
      <top/>
      <bottom style="thick">
        <color auto="true"/>
      </bottom>
      <diagonal/>
    </border>
    <border>
      <left/>
      <right style="thick">
        <color auto="true"/>
      </right>
      <top/>
      <bottom style="thick">
        <color auto="true"/>
      </bottom>
      <diagonal/>
    </border>
    <border>
      <left/>
      <right style="medium">
        <color auto="true"/>
      </right>
      <top style="medium">
        <color auto="true"/>
      </top>
      <bottom/>
      <diagonal/>
    </border>
    <border>
      <left/>
      <right style="medium">
        <color auto="true"/>
      </right>
      <top/>
      <bottom/>
      <diagonal/>
    </border>
    <border>
      <left/>
      <right style="medium">
        <color auto="true"/>
      </right>
      <top/>
      <bottom style="medium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5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26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4" fillId="17" borderId="32" applyNumberFormat="0" applyAlignment="0" applyProtection="0">
      <alignment vertical="center"/>
    </xf>
    <xf numFmtId="0" fontId="25" fillId="17" borderId="28" applyNumberFormat="0" applyAlignment="0" applyProtection="0">
      <alignment vertical="center"/>
    </xf>
    <xf numFmtId="0" fontId="24" fillId="16" borderId="29" applyNumberForma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35" fillId="0" borderId="33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1" fillId="2" borderId="0" xfId="0" applyFont="1" applyFill="1" applyBorder="1" applyProtection="1">
      <alignment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0" fillId="3" borderId="6" xfId="0" applyFill="1" applyBorder="1" applyProtection="1">
      <alignment vertical="center"/>
      <protection locked="0"/>
    </xf>
    <xf numFmtId="0" fontId="0" fillId="3" borderId="7" xfId="0" applyFill="1" applyBorder="1" applyProtection="1">
      <alignment vertical="center"/>
      <protection locked="0"/>
    </xf>
    <xf numFmtId="0" fontId="1" fillId="3" borderId="8" xfId="0" applyFont="1" applyFill="1" applyBorder="1" applyProtection="1">
      <alignment vertical="center"/>
      <protection locked="0"/>
    </xf>
    <xf numFmtId="0" fontId="4" fillId="4" borderId="0" xfId="0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Border="1" applyAlignment="1" applyProtection="1">
      <alignment horizontal="center" vertical="center"/>
    </xf>
    <xf numFmtId="0" fontId="0" fillId="3" borderId="8" xfId="0" applyFill="1" applyBorder="1" applyProtection="1">
      <alignment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left" vertical="center"/>
    </xf>
    <xf numFmtId="0" fontId="5" fillId="0" borderId="9" xfId="0" applyFont="1" applyFill="1" applyBorder="1" applyProtection="1">
      <alignment vertical="center"/>
      <protection locked="0"/>
    </xf>
    <xf numFmtId="0" fontId="6" fillId="3" borderId="5" xfId="0" applyFont="1" applyFill="1" applyBorder="1" applyProtection="1">
      <alignment vertical="center"/>
      <protection locked="0"/>
    </xf>
    <xf numFmtId="0" fontId="6" fillId="3" borderId="4" xfId="0" applyFont="1" applyFill="1" applyBorder="1" applyProtection="1">
      <alignment vertical="center"/>
      <protection locked="0"/>
    </xf>
    <xf numFmtId="0" fontId="5" fillId="3" borderId="0" xfId="0" applyFont="1" applyFill="1" applyBorder="1" applyProtection="1">
      <alignment vertical="center"/>
    </xf>
    <xf numFmtId="9" fontId="5" fillId="0" borderId="9" xfId="0" applyNumberFormat="1" applyFont="1" applyFill="1" applyBorder="1" applyProtection="1">
      <alignment vertical="center"/>
      <protection locked="0"/>
    </xf>
    <xf numFmtId="9" fontId="5" fillId="0" borderId="10" xfId="0" applyNumberFormat="1" applyFont="1" applyFill="1" applyBorder="1" applyProtection="1">
      <alignment vertical="center"/>
      <protection locked="0"/>
    </xf>
    <xf numFmtId="0" fontId="5" fillId="2" borderId="10" xfId="0" applyFont="1" applyFill="1" applyBorder="1" applyProtection="1">
      <alignment vertical="center"/>
      <protection locked="0"/>
    </xf>
    <xf numFmtId="178" fontId="5" fillId="3" borderId="0" xfId="0" applyNumberFormat="1" applyFont="1" applyFill="1" applyBorder="1" applyProtection="1">
      <alignment vertical="center"/>
      <protection locked="0"/>
    </xf>
    <xf numFmtId="0" fontId="5" fillId="3" borderId="0" xfId="0" applyFont="1" applyFill="1" applyBorder="1" applyProtection="1">
      <alignment vertical="center"/>
      <protection locked="0"/>
    </xf>
    <xf numFmtId="9" fontId="5" fillId="3" borderId="0" xfId="0" applyNumberFormat="1" applyFont="1" applyFill="1" applyBorder="1" applyAlignment="1" applyProtection="1">
      <alignment vertical="center"/>
      <protection locked="0"/>
    </xf>
    <xf numFmtId="0" fontId="6" fillId="3" borderId="0" xfId="0" applyFont="1" applyFill="1" applyBorder="1" applyProtection="1">
      <alignment vertical="center"/>
      <protection locked="0"/>
    </xf>
    <xf numFmtId="0" fontId="5" fillId="6" borderId="0" xfId="0" applyFont="1" applyFill="1" applyProtection="1">
      <alignment vertical="center"/>
    </xf>
    <xf numFmtId="177" fontId="5" fillId="6" borderId="0" xfId="0" applyNumberFormat="1" applyFont="1" applyFill="1" applyProtection="1">
      <alignment vertical="center"/>
      <protection locked="0"/>
    </xf>
    <xf numFmtId="0" fontId="0" fillId="3" borderId="11" xfId="0" applyFill="1" applyBorder="1" applyProtection="1">
      <alignment vertical="center"/>
      <protection locked="0"/>
    </xf>
    <xf numFmtId="0" fontId="0" fillId="3" borderId="12" xfId="0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7" fillId="2" borderId="13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4" fillId="7" borderId="0" xfId="0" applyFont="1" applyFill="1" applyBorder="1" applyAlignment="1" applyProtection="1">
      <alignment horizontal="center" vertical="center"/>
    </xf>
    <xf numFmtId="176" fontId="5" fillId="0" borderId="9" xfId="0" applyNumberFormat="1" applyFont="1" applyFill="1" applyBorder="1" applyProtection="1">
      <alignment vertical="center"/>
      <protection locked="0"/>
    </xf>
    <xf numFmtId="0" fontId="6" fillId="3" borderId="14" xfId="0" applyFont="1" applyFill="1" applyBorder="1" applyProtection="1">
      <alignment vertical="center"/>
      <protection locked="0"/>
    </xf>
    <xf numFmtId="0" fontId="5" fillId="3" borderId="0" xfId="0" applyFont="1" applyFill="1" applyProtection="1">
      <alignment vertical="center"/>
      <protection locked="0"/>
    </xf>
    <xf numFmtId="0" fontId="6" fillId="3" borderId="0" xfId="0" applyFont="1" applyFill="1" applyProtection="1">
      <alignment vertical="center"/>
      <protection locked="0"/>
    </xf>
    <xf numFmtId="0" fontId="9" fillId="3" borderId="0" xfId="0" applyFont="1" applyFill="1" applyAlignment="1" applyProtection="1">
      <alignment horizontal="center" vertical="center" wrapText="1"/>
      <protection locked="0"/>
    </xf>
    <xf numFmtId="176" fontId="5" fillId="0" borderId="10" xfId="0" applyNumberFormat="1" applyFont="1" applyFill="1" applyBorder="1" applyAlignment="1" applyProtection="1">
      <alignment vertical="center"/>
      <protection locked="0"/>
    </xf>
    <xf numFmtId="176" fontId="6" fillId="3" borderId="0" xfId="0" applyNumberFormat="1" applyFont="1" applyFill="1" applyBorder="1" applyAlignment="1" applyProtection="1">
      <alignment vertical="center"/>
      <protection locked="0"/>
    </xf>
    <xf numFmtId="176" fontId="5" fillId="3" borderId="0" xfId="0" applyNumberFormat="1" applyFont="1" applyFill="1" applyProtection="1">
      <alignment vertical="center"/>
      <protection locked="0"/>
    </xf>
    <xf numFmtId="0" fontId="8" fillId="2" borderId="0" xfId="0" applyFont="1" applyFill="1" applyBorder="1" applyProtection="1">
      <alignment vertical="center"/>
      <protection locked="0"/>
    </xf>
    <xf numFmtId="0" fontId="8" fillId="2" borderId="0" xfId="0" applyFont="1" applyFill="1" applyBorder="1" applyProtection="1">
      <alignment vertical="center"/>
      <protection locked="0"/>
    </xf>
    <xf numFmtId="0" fontId="8" fillId="2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0" fillId="6" borderId="7" xfId="0" applyFill="1" applyBorder="1" applyProtection="1">
      <alignment vertical="center"/>
      <protection locked="0"/>
    </xf>
    <xf numFmtId="0" fontId="0" fillId="2" borderId="8" xfId="0" applyFill="1" applyBorder="1" applyProtection="1">
      <alignment vertical="center"/>
      <protection locked="0"/>
    </xf>
    <xf numFmtId="0" fontId="0" fillId="2" borderId="15" xfId="0" applyFill="1" applyBorder="1" applyAlignment="1" applyProtection="1">
      <alignment horizontal="center" vertical="center"/>
    </xf>
    <xf numFmtId="0" fontId="4" fillId="8" borderId="0" xfId="0" applyFont="1" applyFill="1" applyBorder="1" applyAlignment="1" applyProtection="1">
      <alignment horizontal="center" vertical="center"/>
    </xf>
    <xf numFmtId="0" fontId="4" fillId="6" borderId="0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Protection="1">
      <alignment vertical="center"/>
      <protection locked="0"/>
    </xf>
    <xf numFmtId="0" fontId="0" fillId="2" borderId="16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12" fillId="2" borderId="16" xfId="0" applyFont="1" applyFill="1" applyBorder="1" applyAlignment="1" applyProtection="1">
      <alignment horizontal="center" vertical="center"/>
    </xf>
    <xf numFmtId="180" fontId="5" fillId="3" borderId="0" xfId="0" applyNumberFormat="1" applyFont="1" applyFill="1" applyBorder="1" applyProtection="1">
      <alignment vertical="center"/>
      <protection locked="0"/>
    </xf>
    <xf numFmtId="0" fontId="8" fillId="2" borderId="15" xfId="0" applyFont="1" applyFill="1" applyBorder="1" applyAlignment="1" applyProtection="1">
      <alignment horizontal="center" vertical="center"/>
    </xf>
    <xf numFmtId="0" fontId="0" fillId="6" borderId="0" xfId="0" applyFill="1" applyProtection="1">
      <alignment vertical="center"/>
      <protection locked="0"/>
    </xf>
    <xf numFmtId="0" fontId="8" fillId="2" borderId="16" xfId="0" applyFont="1" applyFill="1" applyBorder="1" applyAlignment="1" applyProtection="1">
      <alignment horizontal="center" vertical="center"/>
    </xf>
    <xf numFmtId="179" fontId="6" fillId="3" borderId="0" xfId="0" applyNumberFormat="1" applyFont="1" applyFill="1" applyBorder="1" applyProtection="1">
      <alignment vertical="center"/>
      <protection locked="0"/>
    </xf>
    <xf numFmtId="0" fontId="8" fillId="2" borderId="17" xfId="0" applyFont="1" applyFill="1" applyBorder="1" applyAlignment="1" applyProtection="1">
      <alignment horizontal="center" vertical="center"/>
    </xf>
    <xf numFmtId="0" fontId="13" fillId="2" borderId="16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14" fillId="2" borderId="17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  <protection locked="0"/>
    </xf>
    <xf numFmtId="0" fontId="4" fillId="9" borderId="0" xfId="0" applyFont="1" applyFill="1" applyBorder="1" applyAlignment="1" applyProtection="1">
      <alignment horizontal="center" vertical="center"/>
    </xf>
    <xf numFmtId="0" fontId="4" fillId="6" borderId="5" xfId="0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0" fontId="4" fillId="8" borderId="0" xfId="0" applyFont="1" applyFill="1" applyAlignment="1" applyProtection="1">
      <alignment horizontal="center" vertical="center"/>
    </xf>
    <xf numFmtId="0" fontId="0" fillId="6" borderId="5" xfId="0" applyFill="1" applyBorder="1" applyAlignment="1" applyProtection="1">
      <alignment horizontal="center" vertical="center"/>
      <protection locked="0"/>
    </xf>
    <xf numFmtId="0" fontId="0" fillId="3" borderId="4" xfId="0" applyFill="1" applyBorder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5" fillId="3" borderId="0" xfId="0" applyFont="1" applyFill="1" applyProtection="1">
      <alignment vertical="center"/>
    </xf>
    <xf numFmtId="0" fontId="5" fillId="2" borderId="9" xfId="0" applyFont="1" applyFill="1" applyBorder="1" applyProtection="1">
      <alignment vertical="center"/>
      <protection locked="0"/>
    </xf>
    <xf numFmtId="9" fontId="5" fillId="2" borderId="9" xfId="0" applyNumberFormat="1" applyFont="1" applyFill="1" applyBorder="1" applyAlignment="1" applyProtection="1">
      <alignment vertical="center"/>
      <protection locked="0"/>
    </xf>
    <xf numFmtId="9" fontId="6" fillId="0" borderId="9" xfId="0" applyNumberFormat="1" applyFont="1" applyFill="1" applyBorder="1" applyProtection="1">
      <alignment vertical="center"/>
      <protection locked="0"/>
    </xf>
    <xf numFmtId="9" fontId="6" fillId="3" borderId="0" xfId="0" applyNumberFormat="1" applyFont="1" applyFill="1" applyBorder="1" applyAlignment="1" applyProtection="1">
      <alignment vertical="center"/>
      <protection locked="0"/>
    </xf>
    <xf numFmtId="180" fontId="6" fillId="3" borderId="0" xfId="0" applyNumberFormat="1" applyFont="1" applyFill="1" applyProtection="1">
      <alignment vertical="center"/>
      <protection locked="0"/>
    </xf>
    <xf numFmtId="0" fontId="15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179" fontId="6" fillId="3" borderId="0" xfId="0" applyNumberFormat="1" applyFont="1" applyFill="1" applyBorder="1" applyAlignment="1" applyProtection="1">
      <alignment vertical="center"/>
      <protection locked="0"/>
    </xf>
    <xf numFmtId="0" fontId="8" fillId="2" borderId="0" xfId="0" applyFont="1" applyFill="1" applyProtection="1">
      <alignment vertical="center"/>
      <protection locked="0"/>
    </xf>
    <xf numFmtId="0" fontId="0" fillId="2" borderId="18" xfId="0" applyFill="1" applyBorder="1" applyAlignment="1" applyProtection="1">
      <alignment horizontal="center" vertical="center"/>
    </xf>
    <xf numFmtId="0" fontId="16" fillId="10" borderId="15" xfId="10" applyFont="1" applyFill="1" applyBorder="1" applyAlignment="1" applyProtection="1">
      <alignment horizontal="center" vertical="center" wrapText="1"/>
    </xf>
    <xf numFmtId="0" fontId="16" fillId="10" borderId="19" xfId="1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</xf>
    <xf numFmtId="0" fontId="16" fillId="10" borderId="16" xfId="10" applyFont="1" applyFill="1" applyBorder="1" applyAlignment="1" applyProtection="1">
      <alignment horizontal="center" vertical="center" wrapText="1"/>
    </xf>
    <xf numFmtId="0" fontId="16" fillId="10" borderId="20" xfId="10" applyFont="1" applyFill="1" applyBorder="1" applyAlignment="1" applyProtection="1">
      <alignment horizontal="center" vertical="center" wrapText="1"/>
    </xf>
    <xf numFmtId="0" fontId="12" fillId="2" borderId="0" xfId="0" applyFont="1" applyFill="1" applyAlignment="1" applyProtection="1">
      <alignment horizontal="center" vertical="center"/>
    </xf>
    <xf numFmtId="0" fontId="8" fillId="2" borderId="18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21" xfId="0" applyFont="1" applyFill="1" applyBorder="1" applyAlignment="1" applyProtection="1">
      <alignment horizontal="center" vertical="center"/>
    </xf>
    <xf numFmtId="0" fontId="16" fillId="10" borderId="17" xfId="10" applyFont="1" applyFill="1" applyBorder="1" applyAlignment="1" applyProtection="1">
      <alignment horizontal="center" vertical="center" wrapText="1"/>
    </xf>
    <xf numFmtId="0" fontId="16" fillId="10" borderId="22" xfId="10" applyFont="1" applyFill="1" applyBorder="1" applyAlignment="1" applyProtection="1">
      <alignment horizontal="center" vertical="center" wrapText="1"/>
    </xf>
    <xf numFmtId="0" fontId="14" fillId="2" borderId="0" xfId="0" applyFont="1" applyFill="1" applyAlignment="1" applyProtection="1">
      <alignment horizontal="center" vertical="center"/>
    </xf>
    <xf numFmtId="0" fontId="14" fillId="2" borderId="20" xfId="0" applyFont="1" applyFill="1" applyBorder="1" applyAlignment="1" applyProtection="1">
      <alignment horizontal="center" vertical="center"/>
    </xf>
    <xf numFmtId="0" fontId="14" fillId="2" borderId="21" xfId="0" applyFont="1" applyFill="1" applyBorder="1" applyAlignment="1" applyProtection="1">
      <alignment horizontal="center" vertical="center"/>
    </xf>
    <xf numFmtId="0" fontId="14" fillId="2" borderId="22" xfId="0" applyFont="1" applyFill="1" applyBorder="1" applyAlignment="1" applyProtection="1">
      <alignment horizontal="center" vertical="center"/>
    </xf>
    <xf numFmtId="0" fontId="0" fillId="3" borderId="23" xfId="0" applyFill="1" applyBorder="1" applyProtection="1">
      <alignment vertical="center"/>
      <protection locked="0"/>
    </xf>
    <xf numFmtId="0" fontId="0" fillId="3" borderId="24" xfId="0" applyFill="1" applyBorder="1" applyProtection="1">
      <alignment vertical="center"/>
      <protection locked="0"/>
    </xf>
    <xf numFmtId="0" fontId="0" fillId="3" borderId="0" xfId="0" applyFill="1" applyBorder="1" applyProtection="1">
      <alignment vertical="center"/>
      <protection locked="0"/>
    </xf>
    <xf numFmtId="180" fontId="6" fillId="3" borderId="0" xfId="0" applyNumberFormat="1" applyFont="1" applyFill="1" applyBorder="1" applyProtection="1">
      <alignment vertical="center"/>
      <protection locked="0"/>
    </xf>
    <xf numFmtId="0" fontId="0" fillId="3" borderId="25" xfId="0" applyFill="1" applyBorder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3" Type="http://schemas.openxmlformats.org/officeDocument/2006/relationships/theme" Target="theme/theme1.xml" /><Relationship Id="rId2" Type="http://schemas.openxmlformats.org/officeDocument/2006/relationships/styles" Target="styles.xml" /><Relationship Id="rId1" Type="http://schemas.openxmlformats.org/officeDocument/2006/relationships/worksheet" Target="worksheets/sheet1.xml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"/>
        <a:ea typeface=""/>
        <a:cs typeface=""/>
        <a:font script="Viet" typeface="Times New Roman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MoolBoran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ＭＳ Ｐゴシック"/>
        <a:font script="Thaa" typeface="MV Boli"/>
        <a:font script="Cher" typeface="Plantagenet Cherokee"/>
        <a:font script="Hebr" typeface="Times New Roman"/>
        <a:font script="Yiii" typeface="Microsoft Yi Baiti"/>
        <a:font script="Guru" typeface="Raavi"/>
        <a:font script="Hans" typeface="宋体"/>
        <a:font script="Ethi" typeface="Nyala"/>
        <a:font script="Taml" typeface="Latha"/>
        <a:font script="Knda" typeface="Tunga"/>
        <a:font script="Arab" typeface="Times New Roman"/>
        <a:font script="Hant" typeface="新細明體"/>
      </a:majorFont>
      <a:minorFont>
        <a:latin typeface="Calibri" panose=""/>
        <a:ea typeface=""/>
        <a:cs typeface=""/>
        <a:font script="Viet" typeface="Arial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DaunPenh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ＭＳ Ｐゴシック"/>
        <a:font script="Thaa" typeface="MV Boli"/>
        <a:font script="Cher" typeface="Plantagenet Cherokee"/>
        <a:font script="Hebr" typeface="Arial"/>
        <a:font script="Yiii" typeface="Microsoft Yi Baiti"/>
        <a:font script="Guru" typeface="Raavi"/>
        <a:font script="Hans" typeface="宋体"/>
        <a:font script="Ethi" typeface="Nyala"/>
        <a:font script="Taml" typeface="Latha"/>
        <a:font script="Knda" typeface="Tunga"/>
        <a:font script="Arab" typeface="Arial"/>
        <a:font script="Hant" typeface="新細明體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:blurRad="57150" a:dist="19050" a:dir="5400000" a:algn="ctr" a: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hyperlink" Target="http://www.zhiyixt.com/course/32/tasks" TargetMode="External"/><Relationship Id="rId1" Type="http://schemas.openxmlformats.org/officeDocument/2006/relationships/drawing" Target="../drawings/drawing1.xml" /></Relationships>
</file>

<file path=xl/worksheets/sheet1.xml><?xml version="1.0" encoding="utf-8"?>
<worksheet xmlns:etc="http://www.wps.cn/officeDocument/2017/etCustomData" xmlns:x14="http://schemas.microsoft.com/office/spreadsheetml/2009/9/main" xmlns:mc="http://schemas.openxmlformats.org/markup-compatibility/2006" xmlns:xdr="http://schemas.openxmlformats.org/drawingml/2006/spreadsheetDrawing" xmlns:r="http://schemas.openxmlformats.org/officeDocument/2006/relationships" xmlns="http://schemas.openxmlformats.org/spreadsheetml/2006/main">
  <sheetPr/>
  <dimension ref="B2:Z50"/>
  <sheetViews>
    <sheetView tabSelected="1" workbookViewId="0">
      <selection activeCell="Q17" activeCellId="0" sqref="Q17:Q17"/>
    </sheetView>
  </sheetViews>
  <sheetFormatPr defaultColWidth="9.000000" defaultRowHeight="13.500000"/>
  <cols>
    <col min="1" max="1" width="9.000000" style="2"/>
    <col min="2" max="2" width="3.625000" style="2" customWidth="1"/>
    <col min="3" max="3" width="24.875000" style="2" customWidth="1"/>
    <col min="4" max="4" width="10.750000" style="2" customWidth="1"/>
    <col min="5" max="6" width="2.875000" style="2" customWidth="1"/>
    <col min="7" max="7" width="24.250000" style="2" customWidth="1"/>
    <col min="8" max="8" width="10.750000" style="2" customWidth="1"/>
    <col min="9" max="10" width="2.875000" style="2" customWidth="1"/>
    <col min="11" max="11" width="22.750000" style="2" customWidth="1"/>
    <col min="12" max="12" width="10.625000" style="2" customWidth="1"/>
    <col min="13" max="13" width="2.500000" style="2" customWidth="1"/>
    <col min="14" max="15" width="3.750000" style="2" customWidth="1"/>
    <col min="16" max="16" width="18.625000" style="2" customWidth="1"/>
    <col min="17" max="17" width="10.625000" style="2" customWidth="1"/>
    <col min="18" max="20" width="3.375000" style="2" customWidth="1"/>
    <col min="21" max="21" width="2.750000" style="2" customWidth="1"/>
    <col min="22" max="22" width="12.625000" style="2"/>
    <col min="23" max="16384" width="9.000000" style="2"/>
  </cols>
  <sheetData>
    <row r="2" spans="2:16" ht="16.000000" customHeight="1">
      <c r="B2" s="3" t="s">
        <v>0</v>
      </c>
      <c r="C2" s="4"/>
      <c r="D2" s="4"/>
      <c r="E2" s="4"/>
      <c r="F2" s="5"/>
      <c r="G2" s="6" t="s">
        <v>1</v>
      </c>
      <c r="H2" s="6"/>
      <c r="I2" s="6"/>
      <c r="J2" s="6"/>
      <c r="K2" s="6"/>
      <c r="L2" s="54"/>
      <c r="M2" s="54"/>
      <c r="N2" s="54"/>
      <c r="P2" s="51" t="s">
        <v>1</v>
      </c>
    </row>
    <row r="3" spans="2:23" ht="16.000000" customHeight="1">
      <c r="B3" s="7"/>
      <c r="C3" s="8"/>
      <c r="D3" s="8"/>
      <c r="E3" s="8"/>
      <c r="F3" s="9"/>
      <c r="G3" s="6"/>
      <c r="H3" s="6"/>
      <c r="I3" s="6"/>
      <c r="J3" s="6"/>
      <c r="K3" s="6"/>
      <c r="L3" s="54"/>
      <c r="M3" s="54"/>
      <c r="N3" s="54"/>
      <c r="O3" s="38"/>
      <c r="P3" s="38"/>
      <c r="Q3" s="38"/>
      <c r="W3" s="50"/>
    </row>
    <row r="4" spans="2:23" ht="13.000000" customHeight="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55"/>
      <c r="O4" s="56"/>
      <c r="P4" s="57"/>
      <c r="Q4" s="93"/>
      <c r="R4" s="93"/>
      <c r="S4" s="94" t="s">
        <v/>
      </c>
      <c r="T4" s="95" t="s">
        <v/>
      </c>
      <c r="U4" s="96"/>
      <c r="W4" s="51" t="s">
        <v>1</v>
      </c>
    </row>
    <row r="5" spans="2:25" s="1" customFormat="1" ht="34.000000" customHeight="1">
      <c r="B5" s="12"/>
      <c r="C5" s="13" t="s">
        <v>3</v>
      </c>
      <c r="D5" s="14"/>
      <c r="E5" s="15"/>
      <c r="F5" s="16"/>
      <c r="G5" s="17" t="s">
        <v>4</v>
      </c>
      <c r="H5" s="17"/>
      <c r="I5" s="15"/>
      <c r="J5" s="16"/>
      <c r="K5" s="58" t="s">
        <v>5</v>
      </c>
      <c r="L5" s="58"/>
      <c r="M5" s="58"/>
      <c r="N5" s="59"/>
      <c r="O5" s="60"/>
      <c r="P5" s="61"/>
      <c r="Q5" s="97"/>
      <c r="R5" s="97"/>
      <c r="S5" s="98" t="s">
        <v/>
      </c>
      <c r="T5" s="99" t="s">
        <v/>
      </c>
      <c r="U5" s="75"/>
      <c r="V5" s="38"/>
      <c r="W5" s="52"/>
      <c r="X5" s="38"/>
      <c r="Y5" s="38"/>
    </row>
    <row r="6" spans="2:25" ht="10.000000" customHeight="1">
      <c r="B6" s="18"/>
      <c r="C6" s="19"/>
      <c r="D6" s="19"/>
      <c r="E6" s="20"/>
      <c r="F6" s="21"/>
      <c r="G6" s="19"/>
      <c r="H6" s="19"/>
      <c r="I6" s="20"/>
      <c r="J6" s="21"/>
      <c r="K6" s="19"/>
      <c r="L6" s="19"/>
      <c r="M6" s="19"/>
      <c r="N6" s="62"/>
      <c r="O6" s="56"/>
      <c r="P6" s="61"/>
      <c r="Q6" s="97"/>
      <c r="R6" s="97"/>
      <c r="S6" s="98" t="s">
        <v/>
      </c>
      <c r="T6" s="99" t="s">
        <v/>
      </c>
      <c r="U6" s="75"/>
      <c r="V6" s="38"/>
      <c r="W6" s="52"/>
      <c r="X6" s="38"/>
      <c r="Y6" s="38"/>
    </row>
    <row r="7" spans="2:25" ht="23.000000" customHeight="1">
      <c r="B7" s="18"/>
      <c r="C7" s="22" t="s">
        <v>6</v>
      </c>
      <c r="D7" s="23">
        <v>100</v>
      </c>
      <c r="E7" s="24"/>
      <c r="F7" s="25"/>
      <c r="G7" s="26" t="s">
        <v>7</v>
      </c>
      <c r="H7" s="23">
        <v>80</v>
      </c>
      <c r="I7" s="24"/>
      <c r="J7" s="25"/>
      <c r="K7" s="26" t="s">
        <v>8</v>
      </c>
      <c r="L7" s="23">
        <v>6.447</v>
      </c>
      <c r="M7" s="33"/>
      <c r="N7" s="33"/>
      <c r="O7" s="56"/>
      <c r="P7" s="63" t="s">
        <v/>
      </c>
      <c r="Q7" s="100" t="s">
        <v/>
      </c>
      <c r="R7" s="100" t="s">
        <v/>
      </c>
      <c r="S7" s="98" t="s">
        <v/>
      </c>
      <c r="T7" s="99" t="s">
        <v/>
      </c>
      <c r="U7" s="75"/>
      <c r="V7" s="38"/>
      <c r="W7" s="92" t="s">
        <v>1</v>
      </c>
      <c r="X7" s="38"/>
      <c r="Y7" s="38"/>
    </row>
    <row r="8" spans="2:25" ht="23.000000" customHeight="1">
      <c r="B8" s="18"/>
      <c r="C8" s="26" t="s">
        <v>10</v>
      </c>
      <c r="D8" s="23">
        <v>0.8</v>
      </c>
      <c r="E8" s="24"/>
      <c r="F8" s="25"/>
      <c r="G8" s="26" t="s">
        <v>11</v>
      </c>
      <c r="H8" s="27">
        <v>0.15</v>
      </c>
      <c r="I8" s="24"/>
      <c r="J8" s="25"/>
      <c r="K8" s="26" t="s">
        <v>12</v>
      </c>
      <c r="L8" s="64">
        <v>79.99</v>
      </c>
      <c r="M8" s="33"/>
      <c r="N8" s="33"/>
      <c r="O8" s="56"/>
      <c r="P8" s="65" t="s">
        <v/>
      </c>
      <c r="Q8" s="100" t="s">
        <v/>
      </c>
      <c r="R8" s="100" t="s">
        <v/>
      </c>
      <c r="S8" s="98" t="s">
        <v/>
      </c>
      <c r="T8" s="99" t="s">
        <v/>
      </c>
      <c r="U8" s="75"/>
      <c r="V8" s="38"/>
      <c r="W8" s="52"/>
      <c r="X8" s="38"/>
      <c r="Y8" s="38"/>
    </row>
    <row r="9" spans="2:25" ht="23.000000" customHeight="1">
      <c r="B9" s="18"/>
      <c r="C9" s="26" t="s">
        <v>13</v>
      </c>
      <c r="D9" s="23">
        <v>22</v>
      </c>
      <c r="E9" s="24"/>
      <c r="F9" s="25"/>
      <c r="G9" s="26" t="s">
        <v>14</v>
      </c>
      <c r="H9" s="28">
        <v>0.05</v>
      </c>
      <c r="I9" s="24"/>
      <c r="J9" s="25"/>
      <c r="K9" s="26" t="s">
        <v>15</v>
      </c>
      <c r="L9" s="66" t="n">
        <f>L8*(1-H8-H11-H12)*L7-D12-H7-H10</f>
        <v>241.3107019</v>
      </c>
      <c r="M9" s="33"/>
      <c r="N9" s="33"/>
      <c r="O9" s="56"/>
      <c r="P9" s="67" t="s">
        <v>36</v>
      </c>
      <c r="Q9" s="101" t="s">
        <v/>
      </c>
      <c r="R9" s="101" t="s">
        <v/>
      </c>
      <c r="S9" s="98" t="s">
        <v/>
      </c>
      <c r="T9" s="99" t="s">
        <v/>
      </c>
      <c r="U9" s="75"/>
      <c r="V9" s="38"/>
      <c r="W9" s="52"/>
      <c r="X9" s="38"/>
      <c r="Y9" s="38"/>
    </row>
    <row r="10" spans="2:25" ht="23.000000" customHeight="1">
      <c r="B10" s="18"/>
      <c r="C10" s="26" t="s">
        <v>17</v>
      </c>
      <c r="D10" s="29"/>
      <c r="E10" s="24"/>
      <c r="F10" s="25"/>
      <c r="G10" s="26" t="s">
        <v>18</v>
      </c>
      <c r="H10" s="30" t="n">
        <f>(H7+D12+L8*H8*0.2*L7)*H9</f>
        <v>9.873543295</v>
      </c>
      <c r="I10" s="24"/>
      <c r="J10" s="25"/>
      <c r="K10" s="68"/>
      <c r="L10" s="68"/>
      <c r="M10" s="33"/>
      <c r="N10" s="33"/>
      <c r="O10" s="56"/>
      <c r="P10" s="69" t="s">
        <v/>
      </c>
      <c r="Q10" s="102" t="s">
        <v/>
      </c>
      <c r="R10" s="103" t="s">
        <v/>
      </c>
      <c r="S10" s="98" t="s">
        <v/>
      </c>
      <c r="T10" s="99" t="s">
        <v/>
      </c>
      <c r="U10" s="38"/>
      <c r="V10" s="38"/>
      <c r="W10" s="52"/>
      <c r="X10" s="38"/>
      <c r="Y10" s="38"/>
    </row>
    <row r="11" spans="2:25" ht="23.000000" customHeight="1">
      <c r="B11" s="18"/>
      <c r="C11" s="26" t="s">
        <v>19</v>
      </c>
      <c r="D11" s="31" t="n">
        <f>(D7*D8)+D9</f>
        <v>102</v>
      </c>
      <c r="E11" s="24"/>
      <c r="F11" s="25"/>
      <c r="G11" s="26" t="s">
        <v>20</v>
      </c>
      <c r="H11" s="27"/>
      <c r="I11" s="24"/>
      <c r="J11" s="25"/>
      <c r="K11" s="46" t="s">
        <v>21</v>
      </c>
      <c r="L11" s="46"/>
      <c r="M11" s="46"/>
      <c r="N11" s="33"/>
      <c r="O11" s="56"/>
      <c r="P11" s="69" t="s">
        <v/>
      </c>
      <c r="Q11" s="102" t="s">
        <v/>
      </c>
      <c r="R11" s="103" t="s">
        <v/>
      </c>
      <c r="S11" s="98" t="s">
        <v/>
      </c>
      <c r="T11" s="99" t="s">
        <v/>
      </c>
      <c r="U11" s="38"/>
      <c r="V11" s="38"/>
      <c r="W11" s="52"/>
      <c r="X11" s="38"/>
      <c r="Y11" s="38"/>
    </row>
    <row r="12" spans="2:25" ht="23.000000" customHeight="1">
      <c r="B12" s="18"/>
      <c r="C12" s="26" t="s">
        <v>22</v>
      </c>
      <c r="D12" s="31" t="n">
        <f>D10+D11</f>
        <v>102</v>
      </c>
      <c r="E12" s="24"/>
      <c r="F12" s="25"/>
      <c r="G12" s="26" t="s">
        <v>23</v>
      </c>
      <c r="H12" s="32">
        <v>0.01</v>
      </c>
      <c r="I12" s="24"/>
      <c r="J12" s="25"/>
      <c r="K12" s="46"/>
      <c r="L12" s="46"/>
      <c r="M12" s="46"/>
      <c r="N12" s="33"/>
      <c r="O12" s="56"/>
      <c r="P12" s="69" t="s">
        <v/>
      </c>
      <c r="Q12" s="102" t="s">
        <v/>
      </c>
      <c r="R12" s="103" t="s">
        <v/>
      </c>
      <c r="S12" s="98" t="s">
        <v/>
      </c>
      <c r="T12" s="99" t="s">
        <v/>
      </c>
      <c r="U12" s="38"/>
      <c r="V12" s="38"/>
      <c r="W12" s="52"/>
      <c r="X12" s="38"/>
      <c r="Y12" s="38"/>
    </row>
    <row r="13" spans="2:26" ht="23.000000" customHeight="1">
      <c r="B13" s="18"/>
      <c r="C13" s="31"/>
      <c r="D13" s="33"/>
      <c r="E13" s="24"/>
      <c r="F13" s="25"/>
      <c r="G13" s="34" t="s">
        <v>24</v>
      </c>
      <c r="H13" s="35" t="n">
        <f>D12+H7+H10+L8*(H8+H11+H12)*L7</f>
        <v>274.38482809</v>
      </c>
      <c r="I13" s="24"/>
      <c r="J13" s="25"/>
      <c r="K13" s="31"/>
      <c r="L13" s="70"/>
      <c r="M13" s="33"/>
      <c r="N13" s="33"/>
      <c r="O13" s="56"/>
      <c r="P13" s="69" t="s">
        <v/>
      </c>
      <c r="Q13" s="102" t="s">
        <v/>
      </c>
      <c r="R13" s="103" t="s">
        <v/>
      </c>
      <c r="S13" s="98" t="s">
        <v/>
      </c>
      <c r="T13" s="99" t="s">
        <v/>
      </c>
      <c r="U13" s="38"/>
      <c r="V13" s="38"/>
      <c r="W13" s="52"/>
      <c r="X13" s="38"/>
      <c r="Y13" s="38"/>
      <c r="Z13" s="96"/>
    </row>
    <row r="14" spans="2:23" ht="13.000000" customHeight="1"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56"/>
      <c r="P14" s="71" t="s">
        <v/>
      </c>
      <c r="Q14" s="104" t="s">
        <v/>
      </c>
      <c r="R14" s="104" t="s">
        <v/>
      </c>
      <c r="S14" s="105" t="s">
        <v/>
      </c>
      <c r="T14" s="106" t="s">
        <v/>
      </c>
      <c r="W14" s="50"/>
    </row>
    <row r="15" spans="16:23">
      <c r="P15" s="72" t="s">
        <v/>
      </c>
      <c r="Q15" s="107" t="s">
        <v/>
      </c>
      <c r="R15" s="107" t="s">
        <v/>
      </c>
      <c r="S15" s="107" t="s">
        <v/>
      </c>
      <c r="T15" s="108" t="s">
        <v/>
      </c>
      <c r="W15" s="51" t="s">
        <v>1</v>
      </c>
    </row>
    <row r="16" spans="7:23">
      <c r="G16" s="38"/>
      <c r="H16" s="38"/>
      <c r="I16" s="38"/>
      <c r="J16" s="38"/>
      <c r="K16" s="38"/>
      <c r="L16" s="73"/>
      <c r="M16" s="38"/>
      <c r="N16" s="38"/>
      <c r="O16" s="38"/>
      <c r="P16" s="74" t="s">
        <v/>
      </c>
      <c r="Q16" s="109" t="s">
        <v/>
      </c>
      <c r="R16" s="109" t="s">
        <v/>
      </c>
      <c r="S16" s="109" t="s">
        <v/>
      </c>
      <c r="T16" s="110" t="s">
        <v/>
      </c>
      <c r="W16" s="50"/>
    </row>
    <row r="17" spans="2:23" ht="16.000000" customHeight="1">
      <c r="B17" s="39" t="s">
        <v>26</v>
      </c>
      <c r="C17" s="39"/>
      <c r="D17" s="39"/>
      <c r="E17" s="39"/>
      <c r="F17" s="39"/>
      <c r="G17" s="40" t="s">
        <v>21</v>
      </c>
      <c r="H17" s="40"/>
      <c r="I17" s="40"/>
      <c r="J17" s="40"/>
      <c r="K17" s="40"/>
      <c r="L17" s="38"/>
      <c r="M17" s="38"/>
      <c r="N17" s="38"/>
      <c r="O17" s="38"/>
      <c r="P17" s="75"/>
      <c r="Q17" s="75"/>
      <c r="R17" s="75"/>
      <c r="S17" s="75"/>
      <c r="T17" s="75"/>
      <c r="W17" s="50"/>
    </row>
    <row r="18" spans="2:23" ht="16.000000" customHeight="1">
      <c r="B18" s="39"/>
      <c r="C18" s="39"/>
      <c r="D18" s="39"/>
      <c r="E18" s="39"/>
      <c r="F18" s="39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W18" s="50"/>
    </row>
    <row r="19" spans="2:23" ht="19.000000" customHeight="1"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55"/>
      <c r="O19" s="11"/>
      <c r="P19" s="11"/>
      <c r="Q19" s="11"/>
      <c r="R19" s="11"/>
      <c r="S19" s="11"/>
      <c r="T19" s="111"/>
      <c r="W19" s="50"/>
    </row>
    <row r="20" spans="2:23" ht="34.000000" customHeight="1">
      <c r="B20" s="12"/>
      <c r="C20" s="13" t="s">
        <v>27</v>
      </c>
      <c r="D20" s="14"/>
      <c r="E20" s="15"/>
      <c r="F20" s="16"/>
      <c r="G20" s="41" t="s">
        <v>28</v>
      </c>
      <c r="H20" s="41"/>
      <c r="I20" s="15"/>
      <c r="J20" s="16"/>
      <c r="K20" s="76" t="s">
        <v>4</v>
      </c>
      <c r="L20" s="76"/>
      <c r="M20" s="76"/>
      <c r="N20" s="77"/>
      <c r="O20" s="78"/>
      <c r="P20" s="79" t="s">
        <v>5</v>
      </c>
      <c r="Q20" s="79"/>
      <c r="R20" s="79"/>
      <c r="S20" s="79"/>
      <c r="T20" s="112"/>
      <c r="W20" s="51" t="s">
        <v>1</v>
      </c>
    </row>
    <row r="21" spans="2:23" ht="19.000000" customHeight="1">
      <c r="B21" s="18"/>
      <c r="C21" s="19"/>
      <c r="D21" s="19"/>
      <c r="E21" s="20"/>
      <c r="F21" s="21"/>
      <c r="G21" s="19"/>
      <c r="H21" s="19"/>
      <c r="I21" s="20"/>
      <c r="J21" s="21"/>
      <c r="K21" s="19"/>
      <c r="L21" s="19"/>
      <c r="M21" s="19"/>
      <c r="N21" s="80"/>
      <c r="O21" s="81"/>
      <c r="P21" s="82"/>
      <c r="Q21" s="82"/>
      <c r="R21" s="113"/>
      <c r="S21" s="113"/>
      <c r="T21" s="112"/>
      <c r="W21" s="50"/>
    </row>
    <row r="22" spans="2:23" ht="19.000000" customHeight="1">
      <c r="B22" s="18"/>
      <c r="C22" s="22" t="s">
        <v>6</v>
      </c>
      <c r="D22" s="23">
        <v>12</v>
      </c>
      <c r="E22" s="24"/>
      <c r="F22" s="25"/>
      <c r="G22" s="26" t="s">
        <v>29</v>
      </c>
      <c r="H22" s="42">
        <v>4.9</v>
      </c>
      <c r="I22" s="24"/>
      <c r="J22" s="25"/>
      <c r="K22" s="83" t="s">
        <v>7</v>
      </c>
      <c r="L22" s="84">
        <v>80</v>
      </c>
      <c r="M22" s="33"/>
      <c r="N22" s="24"/>
      <c r="O22" s="81"/>
      <c r="P22" s="26" t="s">
        <v>8</v>
      </c>
      <c r="Q22" s="23">
        <v>6.447</v>
      </c>
      <c r="R22" s="113"/>
      <c r="S22" s="113"/>
      <c r="T22" s="112"/>
      <c r="W22" s="50"/>
    </row>
    <row r="23" spans="2:23" ht="19.000000" customHeight="1">
      <c r="B23" s="18"/>
      <c r="C23" s="26" t="s">
        <v>10</v>
      </c>
      <c r="D23" s="23">
        <v>0.8</v>
      </c>
      <c r="E23" s="24"/>
      <c r="F23" s="25"/>
      <c r="G23" s="26" t="s">
        <v>30</v>
      </c>
      <c r="H23" s="42">
        <v>0.4</v>
      </c>
      <c r="I23" s="24"/>
      <c r="J23" s="25"/>
      <c r="K23" s="83" t="s">
        <v>31</v>
      </c>
      <c r="L23" s="85">
        <v>0.15</v>
      </c>
      <c r="M23" s="33"/>
      <c r="N23" s="24"/>
      <c r="O23" s="81"/>
      <c r="P23" s="26" t="s">
        <v>12</v>
      </c>
      <c r="Q23" s="64">
        <v>79.99</v>
      </c>
      <c r="R23" s="113"/>
      <c r="S23" s="113"/>
      <c r="T23" s="112"/>
      <c r="V23" s="38"/>
      <c r="W23" s="52"/>
    </row>
    <row r="24" spans="2:23" ht="19.000000" customHeight="1">
      <c r="B24" s="18"/>
      <c r="C24" s="26" t="s">
        <v>32</v>
      </c>
      <c r="D24" s="43" t="n">
        <f>D22*D23</f>
        <v>9.6</v>
      </c>
      <c r="E24" s="24"/>
      <c r="F24" s="25"/>
      <c r="G24" s="26" t="s">
        <v>14</v>
      </c>
      <c r="H24" s="28">
        <v>0.1</v>
      </c>
      <c r="I24" s="24"/>
      <c r="J24" s="25"/>
      <c r="K24" s="26" t="s">
        <v>20</v>
      </c>
      <c r="L24" s="86"/>
      <c r="M24" s="33"/>
      <c r="N24" s="24"/>
      <c r="O24" s="81"/>
      <c r="P24" s="26" t="s">
        <v>15</v>
      </c>
      <c r="Q24" s="114" t="n">
        <f>(Q23*(1-H25-L24-L25-L23)-H22-H23)*Q22-L22-H27-D24</f>
        <v>225.48506911</v>
      </c>
      <c r="R24" s="113"/>
      <c r="S24" s="113"/>
      <c r="T24" s="112"/>
      <c r="V24" s="38"/>
      <c r="W24" s="52"/>
    </row>
    <row r="25" spans="2:23" ht="19.000000" customHeight="1">
      <c r="B25" s="18"/>
      <c r="C25" s="44"/>
      <c r="D25" s="45"/>
      <c r="E25" s="24"/>
      <c r="F25" s="25"/>
      <c r="G25" s="26" t="s">
        <v>11</v>
      </c>
      <c r="H25" s="28">
        <v>0.15</v>
      </c>
      <c r="I25" s="24"/>
      <c r="J25" s="25"/>
      <c r="K25" s="26" t="s">
        <v>23</v>
      </c>
      <c r="L25" s="87">
        <v>0.01</v>
      </c>
      <c r="M25" s="33"/>
      <c r="N25" s="24"/>
      <c r="O25" s="81"/>
      <c r="P25" s="82"/>
      <c r="Q25" s="82"/>
      <c r="R25" s="113"/>
      <c r="S25" s="113"/>
      <c r="T25" s="112"/>
      <c r="V25" s="92" t="s">
        <v>1</v>
      </c>
      <c r="W25" s="52"/>
    </row>
    <row r="26" spans="2:23" ht="19.000000" customHeight="1">
      <c r="B26" s="18"/>
      <c r="C26" s="46" t="s">
        <v>21</v>
      </c>
      <c r="D26" s="46"/>
      <c r="E26" s="24"/>
      <c r="F26" s="25"/>
      <c r="G26" s="26" t="s">
        <v>33</v>
      </c>
      <c r="H26" s="47">
        <v>2.9</v>
      </c>
      <c r="I26" s="24"/>
      <c r="J26" s="25"/>
      <c r="K26" s="83" t="s">
        <v>24</v>
      </c>
      <c r="L26" s="88" t="n">
        <f>(Q23*(H25+L24+L25+L23)+H22+H23)*Q22+L22+H27+D24</f>
        <v>290.21046089</v>
      </c>
      <c r="M26" s="33"/>
      <c r="N26" s="24"/>
      <c r="O26" s="81"/>
      <c r="P26" s="89" t="s">
        <v>21</v>
      </c>
      <c r="Q26" s="82"/>
      <c r="R26" s="113"/>
      <c r="S26" s="113"/>
      <c r="T26" s="112"/>
      <c r="V26" s="52"/>
      <c r="W26" s="52"/>
    </row>
    <row r="27" spans="2:23" ht="19.000000" customHeight="1">
      <c r="B27" s="18"/>
      <c r="C27" s="46"/>
      <c r="D27" s="46"/>
      <c r="E27" s="24"/>
      <c r="F27" s="25"/>
      <c r="G27" s="26" t="s">
        <v>18</v>
      </c>
      <c r="H27" s="48" t="n">
        <f>(H22+H26+Q23*H25*20%)*Q22*H24</f>
        <v>6.57574659</v>
      </c>
      <c r="I27" s="24"/>
      <c r="J27" s="25"/>
      <c r="K27" s="90"/>
      <c r="L27" s="91"/>
      <c r="M27" s="33"/>
      <c r="N27" s="24"/>
      <c r="O27" s="81"/>
      <c r="P27" s="89"/>
      <c r="Q27" s="82"/>
      <c r="R27" s="113"/>
      <c r="S27" s="113"/>
      <c r="T27" s="112"/>
      <c r="V27" s="52"/>
      <c r="W27" s="52"/>
    </row>
    <row r="28" spans="2:23" ht="19.000000" customHeight="1">
      <c r="B28" s="18"/>
      <c r="C28" s="46"/>
      <c r="D28" s="46"/>
      <c r="E28" s="24"/>
      <c r="F28" s="25"/>
      <c r="G28" s="34" t="s">
        <v>34</v>
      </c>
      <c r="H28" s="49" t="n">
        <f>((H22+H23+H26)*Q22)+H27</f>
        <v>59.44114659</v>
      </c>
      <c r="I28" s="24"/>
      <c r="J28" s="25"/>
      <c r="K28" s="31"/>
      <c r="L28" s="70"/>
      <c r="M28" s="33"/>
      <c r="N28" s="24"/>
      <c r="O28" s="81"/>
      <c r="P28" s="89"/>
      <c r="Q28" s="82"/>
      <c r="R28" s="113"/>
      <c r="S28" s="113"/>
      <c r="T28" s="112"/>
      <c r="V28" s="92" t="s">
        <v>1</v>
      </c>
      <c r="W28" s="52"/>
    </row>
    <row r="29" spans="2:23" ht="19.000000" customHeight="1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115"/>
      <c r="V29" s="52"/>
      <c r="W29" s="38"/>
    </row>
    <row r="30" spans="4:23" ht="19.000000" customHeight="1">
      <c r="D30" s="50"/>
      <c r="E30" s="51" t="s">
        <v>1</v>
      </c>
      <c r="F30" s="50"/>
      <c r="G30" s="52"/>
      <c r="H30" s="53"/>
      <c r="I30" s="92" t="s">
        <v>1</v>
      </c>
      <c r="J30" s="52"/>
      <c r="K30" s="52"/>
      <c r="L30" s="92" t="s">
        <v>1</v>
      </c>
      <c r="M30" s="52"/>
      <c r="N30" s="52"/>
      <c r="O30" s="52"/>
      <c r="P30" s="38"/>
      <c r="Q30" s="38"/>
      <c r="V30" s="52"/>
      <c r="W30" s="38"/>
    </row>
    <row r="31" spans="7:23" ht="19.000000" customHeight="1">
      <c r="G31" s="38"/>
      <c r="H31" s="38"/>
      <c r="I31" s="38"/>
      <c r="J31" s="38"/>
      <c r="K31" s="73"/>
      <c r="L31" s="38"/>
      <c r="M31" s="38"/>
      <c r="N31" s="38"/>
      <c r="O31" s="73"/>
      <c r="P31" s="38"/>
      <c r="Q31" s="38"/>
      <c r="V31" s="38"/>
      <c r="W31" s="38"/>
    </row>
    <row r="32" spans="16:23" ht="19.000000" customHeight="1">
      <c r="P32" s="38"/>
      <c r="Q32" s="38"/>
      <c r="V32" s="38"/>
      <c r="W32" s="38"/>
    </row>
    <row r="33" spans="16:17" ht="19.000000" customHeight="1">
      <c r="P33" s="38"/>
      <c r="Q33" s="38"/>
    </row>
    <row r="34" spans="16:17" ht="19.000000" customHeight="1">
      <c r="P34" s="38"/>
      <c r="Q34" s="38"/>
    </row>
    <row r="35" spans="16:17" ht="19.000000" customHeight="1">
      <c r="P35" s="38"/>
      <c r="Q35" s="38"/>
    </row>
    <row r="36" ht="19.000000" customHeight="1"/>
    <row r="37" ht="19.000000" customHeight="1"/>
    <row r="38" ht="19.000000" customHeight="1"/>
    <row r="39" ht="19.000000" customHeight="1"/>
    <row r="40" spans="24:24">
      <c r="X40" s="51" t="s">
        <v>21</v>
      </c>
    </row>
    <row r="43" spans="3:3">
      <c r="C43" s="51" t="s">
        <v>21</v>
      </c>
    </row>
    <row r="50" spans="23:23">
      <c r="W50" s="51" t="s">
        <v>21</v>
      </c>
    </row>
  </sheetData>
  <mergeCells>
    <mergeCell ref="C5:D5"/>
    <mergeCell ref="G5:H5"/>
    <mergeCell ref="K5:M5"/>
    <mergeCell ref="G17:K17"/>
    <mergeCell ref="C20:D20"/>
    <mergeCell ref="G20:H20"/>
    <mergeCell ref="K20:M20"/>
    <mergeCell ref="P20:S20"/>
    <mergeCell ref="P26:P28"/>
    <mergeCell ref="B2:F3"/>
    <mergeCell ref="G2:K3"/>
    <mergeCell ref="B17:F18"/>
    <mergeCell ref="K11:M12"/>
    <mergeCell ref="C26:D28"/>
    <mergeCell ref="P9:R14"/>
    <mergeCell ref="S4:T14"/>
    <mergeCell ref="P4:R6"/>
    <mergeCell ref="P7:R8"/>
    <mergeCell ref="P15:T16"/>
  </mergeCells>
  <hyperlinks>
    <hyperlink r:id="rId2" ref="S4:T14" display="点此查看使用教程"/>
  </hyperlinks>
  <pageMargins left="0.750000" right="0.750000" bottom="1.000000" top="1.000000" header="0.500000" footer="1.000000"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Template/>
  <TotalTime>0</TotalTime>
  <Pages>0</Pages>
  <Words>0</Words>
  <Characters>0</Characters>
  <Application>WPS 表格</Application>
  <DocSecurity>0</DocSecurity>
  <Lines>0</Lines>
  <Paragraphs>0</Paragraphs>
  <ScaleCrop>false</ScaleCrop>
  <Company/>
  <LinksUpToDate>false</LinksUpToDate>
  <CharactersWithSpaces>0</CharactersWithSpaces>
  <SharedDoc>false</SharedDoc>
  <HyperlinksChanged>false</HyperlinksChanged>
</Properties>
</file>

<file path=docProps/core.xml><?xml version="1.0" encoding="utf-8"?>
<cp:coreProperties xmlns:xsi="http://www.w3.org/2001/XMLSchema-instance" xmlns:dcmitype="http://purl.org/dc/dcmitype/" xmlns:dc="http://purl.org/dc/elements/1.1/" xmlns:dcterms="http://purl.org/dc/terms/" xmlns:cp="http://schemas.openxmlformats.org/package/2006/metadata/core-properties">
  <dc:title/>
  <dc:subject/>
  <dc:creator/>
  <cp:keywords/>
  <dc:description/>
  <cp:lastModifiedBy/>
  <cp:revision>0</cp:revision>
</cp:coreProperties>
</file>

<file path=tbak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345"/>
  </bookViews>
  <sheets>
    <sheet name="产品利润计算" sheetId="1" r:id="rId1"/>
  </sheets>
  <calcPr calcId="144525"/>
</workbook>
</file>